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<sst xmlns="http://schemas.openxmlformats.org/spreadsheetml/2006/main" count="55" uniqueCount="29">
  <si>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</si>
  <si>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</si>
  <si>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</si>
  <si>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</si>
  <si>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</si>
  <si>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</si>
  <si>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</si>
  <si>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</si>
  <si>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</si>
  <si>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</si>
  <si>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</si>
  <si>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</si>
  <si>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</si>
  <si>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</si>
  <si>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</si>
  <si>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</si>
  <si>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</si>
  <si>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</si>
  <si>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</si>
  <si>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</si>
  <si>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Фонд оплаты труда</t>
  </si>
  <si>
    <t xml:space="preserve">Среднемесячная заработная плата 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</si>
  <si>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</si>
  <si>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-</t>
  </si>
  <si>
    <t xml:space="preserve">                                                              за  январь-март 2020 года</t>
  </si>
  <si>
    <t xml:space="preserve"> январь-март 2019             года</t>
  </si>
  <si>
    <t>январь-март 2020 года</t>
  </si>
  <si>
    <t>март 2020 года</t>
  </si>
  <si>
    <t>март 2019            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</si>
</sst>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6" xfId="0" applyFont="1" applyBorder="1" applyAlignment="1" applyProtection="1">
      <alignment horizontal="left"/>
      <protection locked="0"/>
    </xf>
    <xf numFmtId="180" fontId="0" fillId="33" borderId="0" xfId="0" applyNumberFormat="1" applyFont="1" applyFill="1" applyAlignment="1">
      <alignment/>
    </xf>
    <xf numFmtId="180" fontId="0" fillId="33" borderId="12" xfId="0" applyNumberFormat="1" applyFont="1" applyFill="1" applyBorder="1" applyAlignment="1" applyProtection="1">
      <alignment horizontal="right"/>
      <protection locked="0"/>
    </xf>
    <xf numFmtId="180" fontId="0" fillId="33" borderId="17" xfId="0" applyNumberFormat="1" applyFont="1" applyFill="1" applyBorder="1" applyAlignment="1" applyProtection="1">
      <alignment horizontal="right"/>
      <protection locked="0"/>
    </xf>
    <xf numFmtId="180" fontId="0" fillId="33" borderId="18" xfId="0" applyNumberFormat="1" applyFont="1" applyFill="1" applyBorder="1" applyAlignment="1" applyProtection="1">
      <alignment horizontal="right"/>
      <protection locked="0"/>
    </xf>
    <xf numFmtId="180" fontId="0" fillId="0" borderId="18" xfId="0" applyNumberFormat="1" applyFont="1" applyFill="1" applyBorder="1" applyAlignment="1" applyProtection="1">
      <alignment horizontal="right"/>
      <protection locked="0"/>
    </xf>
    <xf numFmtId="180" fontId="0" fillId="0" borderId="19" xfId="0" applyNumberFormat="1" applyFont="1" applyFill="1" applyBorder="1" applyAlignment="1" applyProtection="1">
      <alignment horizontal="right"/>
      <protection locked="0"/>
    </xf>
    <xf numFmtId="180" fontId="0" fillId="0" borderId="20" xfId="0" applyNumberFormat="1" applyFont="1" applyFill="1" applyBorder="1" applyAlignment="1" applyProtection="1">
      <alignment horizontal="right"/>
      <protection locked="0"/>
    </xf>
    <xf numFmtId="180" fontId="0" fillId="0" borderId="15" xfId="0" applyNumberFormat="1" applyFont="1" applyBorder="1" applyAlignment="1">
      <alignment/>
    </xf>
    <xf numFmtId="180" fontId="0" fillId="0" borderId="10" xfId="0" applyNumberFormat="1" applyFont="1" applyFill="1" applyBorder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D7" sqref="D7:O14"/>
    </sheetView>
  </sheetViews>
  <sheetFormatPr defaultColWidth="9.00390625" defaultRowHeight="12.75"/>
  <cols>
    <col min="1" max="1" width="4.00390625" style="0" hidden="1" customWidth="1"/>
    <col min="2" max="2" width="63.7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9.25390625" style="0" customWidth="1"/>
    <col min="11" max="11" width="9.375" style="0" customWidth="1"/>
    <col min="12" max="12" width="10.625" style="0" bestFit="1" customWidth="1"/>
    <col min="13" max="14" width="9.375" style="0" bestFit="1" customWidth="1"/>
  </cols>
  <sheetData>
    <row r="1" spans="1:10" ht="12.75">
      <c r="A1" s="1"/>
      <c r="B1" s="48"/>
      <c r="C1" s="48"/>
      <c r="D1" s="48"/>
      <c r="E1" s="48"/>
      <c r="F1" s="48"/>
      <c r="G1" s="48"/>
      <c r="H1" s="48"/>
      <c r="I1" s="48"/>
      <c r="J1" s="23"/>
    </row>
    <row r="2" spans="1:10" ht="12.75">
      <c r="A2" s="2"/>
      <c r="B2" s="49" t="s">
        <v>22</v>
      </c>
      <c r="C2" s="49"/>
      <c r="D2" s="49"/>
      <c r="E2" s="49"/>
      <c r="F2" s="49"/>
      <c r="G2" s="49"/>
      <c r="H2" s="49"/>
      <c r="I2" s="49"/>
      <c r="J2" s="24"/>
    </row>
    <row r="3" spans="1:10" ht="12.75">
      <c r="A3" s="3"/>
      <c r="B3" s="41" t="s">
        <v>24</v>
      </c>
      <c r="C3" s="41"/>
      <c r="D3" s="41"/>
      <c r="E3" s="41"/>
      <c r="F3" s="41"/>
      <c r="G3" s="41"/>
      <c r="H3" s="41"/>
      <c r="I3" s="41"/>
      <c r="J3" s="22"/>
    </row>
    <row r="4" spans="1:10" ht="12.75">
      <c r="A4" s="3"/>
      <c r="B4" s="4"/>
      <c r="C4" s="6"/>
      <c r="D4" s="7"/>
      <c r="E4" s="6"/>
      <c r="F4" s="5"/>
      <c r="G4" s="50" t="s">
        <v>11</v>
      </c>
      <c r="H4" s="50"/>
      <c r="I4" s="50"/>
      <c r="J4" s="25"/>
    </row>
    <row r="5" spans="1:15" ht="12.75" customHeight="1">
      <c r="A5" s="42" t="s">
        <v>5</v>
      </c>
      <c r="B5" s="44" t="s">
        <v>7</v>
      </c>
      <c r="C5" s="46" t="s">
        <v>19</v>
      </c>
      <c r="D5" s="36" t="s">
        <v>25</v>
      </c>
      <c r="E5" s="38" t="s">
        <v>26</v>
      </c>
      <c r="F5" s="39"/>
      <c r="G5" s="39"/>
      <c r="H5" s="39"/>
      <c r="I5" s="40"/>
      <c r="J5" s="36" t="s">
        <v>28</v>
      </c>
      <c r="K5" s="38" t="s">
        <v>27</v>
      </c>
      <c r="L5" s="39"/>
      <c r="M5" s="39"/>
      <c r="N5" s="39"/>
      <c r="O5" s="40"/>
    </row>
    <row r="6" spans="1:15" ht="48">
      <c r="A6" s="43"/>
      <c r="B6" s="45"/>
      <c r="C6" s="47"/>
      <c r="D6" s="37"/>
      <c r="E6" s="18" t="s">
        <v>0</v>
      </c>
      <c r="F6" s="18" t="s">
        <v>1</v>
      </c>
      <c r="G6" s="19" t="s">
        <v>18</v>
      </c>
      <c r="H6" s="19" t="s">
        <v>6</v>
      </c>
      <c r="I6" s="20" t="s">
        <v>8</v>
      </c>
      <c r="J6" s="37"/>
      <c r="K6" s="18" t="s">
        <v>0</v>
      </c>
      <c r="L6" s="18" t="s">
        <v>1</v>
      </c>
      <c r="M6" s="19" t="s">
        <v>18</v>
      </c>
      <c r="N6" s="19" t="s">
        <v>6</v>
      </c>
      <c r="O6" s="20" t="s">
        <v>8</v>
      </c>
    </row>
    <row r="7" spans="1:15" ht="15">
      <c r="A7" s="9">
        <v>1</v>
      </c>
      <c r="B7" s="17" t="s">
        <v>2</v>
      </c>
      <c r="C7" s="21" t="s">
        <v>3</v>
      </c>
      <c r="D7" s="51">
        <v>634680.7</v>
      </c>
      <c r="E7" s="52">
        <v>642630.5</v>
      </c>
      <c r="F7" s="27">
        <v>650336.2</v>
      </c>
      <c r="G7" s="27">
        <f aca="true" t="shared" si="0" ref="G7:G13">F7/E7*100</f>
        <v>101.19908718929463</v>
      </c>
      <c r="H7" s="27">
        <f aca="true" t="shared" si="1" ref="H7:H14">F7/D7*100</f>
        <v>102.46667339971107</v>
      </c>
      <c r="I7" s="28" t="s">
        <v>10</v>
      </c>
      <c r="J7" s="51">
        <v>203535.5</v>
      </c>
      <c r="K7" s="52">
        <v>215541.4</v>
      </c>
      <c r="L7" s="27">
        <v>221429.5</v>
      </c>
      <c r="M7" s="29">
        <f aca="true" t="shared" si="2" ref="M7:M13">L7/K7*100</f>
        <v>102.73177217926579</v>
      </c>
      <c r="N7" s="29">
        <f>L7/J7*100</f>
        <v>108.79158672565718</v>
      </c>
      <c r="O7" s="28" t="s">
        <v>10</v>
      </c>
    </row>
    <row r="8" spans="1:15" ht="24">
      <c r="A8" s="9">
        <v>2</v>
      </c>
      <c r="B8" s="8" t="s">
        <v>13</v>
      </c>
      <c r="C8" s="11" t="s">
        <v>4</v>
      </c>
      <c r="D8" s="27">
        <v>14.5</v>
      </c>
      <c r="E8" s="29">
        <v>14</v>
      </c>
      <c r="F8" s="27">
        <v>1.2</v>
      </c>
      <c r="G8" s="27">
        <f>F8/E8*100</f>
        <v>8.571428571428571</v>
      </c>
      <c r="H8" s="27">
        <f>F8/D8*100</f>
        <v>8.275862068965518</v>
      </c>
      <c r="I8" s="30" t="s">
        <v>10</v>
      </c>
      <c r="J8" s="29">
        <v>5.4</v>
      </c>
      <c r="K8" s="53">
        <v>5</v>
      </c>
      <c r="L8" s="35" t="s">
        <v>23</v>
      </c>
      <c r="M8" s="35" t="s">
        <v>23</v>
      </c>
      <c r="N8" s="35" t="s">
        <v>23</v>
      </c>
      <c r="O8" s="31" t="s">
        <v>10</v>
      </c>
    </row>
    <row r="9" spans="1:15" ht="24">
      <c r="A9" s="9">
        <v>3</v>
      </c>
      <c r="B9" s="8" t="s">
        <v>14</v>
      </c>
      <c r="C9" s="11" t="s">
        <v>4</v>
      </c>
      <c r="D9" s="54">
        <v>2732.7</v>
      </c>
      <c r="E9" s="29">
        <v>2880</v>
      </c>
      <c r="F9" s="54">
        <v>2019.4</v>
      </c>
      <c r="G9" s="32">
        <f t="shared" si="0"/>
        <v>70.11805555555556</v>
      </c>
      <c r="H9" s="32">
        <f t="shared" si="1"/>
        <v>73.89761042192704</v>
      </c>
      <c r="I9" s="30" t="s">
        <v>10</v>
      </c>
      <c r="J9" s="55">
        <v>937.5</v>
      </c>
      <c r="K9" s="53">
        <v>962</v>
      </c>
      <c r="L9" s="55">
        <v>701.2</v>
      </c>
      <c r="M9" s="33">
        <f t="shared" si="2"/>
        <v>72.8898128898129</v>
      </c>
      <c r="N9" s="29">
        <f aca="true" t="shared" si="3" ref="N9:N14">L9/J9*100</f>
        <v>74.79466666666667</v>
      </c>
      <c r="O9" s="31" t="s">
        <v>10</v>
      </c>
    </row>
    <row r="10" spans="1:15" ht="15.75" customHeight="1">
      <c r="A10" s="10">
        <v>4</v>
      </c>
      <c r="B10" s="26" t="s">
        <v>15</v>
      </c>
      <c r="C10" s="16" t="s">
        <v>3</v>
      </c>
      <c r="D10" s="53">
        <v>12746465</v>
      </c>
      <c r="E10" s="56">
        <v>14090065</v>
      </c>
      <c r="F10" s="53">
        <v>14237893</v>
      </c>
      <c r="G10" s="27">
        <f t="shared" si="0"/>
        <v>101.04916478383883</v>
      </c>
      <c r="H10" s="27">
        <f t="shared" si="1"/>
        <v>111.70071859138986</v>
      </c>
      <c r="I10" s="30" t="s">
        <v>10</v>
      </c>
      <c r="J10" s="53">
        <v>4263405</v>
      </c>
      <c r="K10" s="29">
        <v>4790623</v>
      </c>
      <c r="L10" s="53">
        <v>5432335</v>
      </c>
      <c r="M10" s="27">
        <f t="shared" si="2"/>
        <v>113.39516801885682</v>
      </c>
      <c r="N10" s="27">
        <f t="shared" si="3"/>
        <v>127.41775646460987</v>
      </c>
      <c r="O10" s="30" t="s">
        <v>10</v>
      </c>
    </row>
    <row r="11" spans="1:15" ht="24">
      <c r="A11" s="10">
        <v>5</v>
      </c>
      <c r="B11" s="12" t="s">
        <v>16</v>
      </c>
      <c r="C11" s="11" t="s">
        <v>12</v>
      </c>
      <c r="D11" s="57">
        <v>43381.5</v>
      </c>
      <c r="E11" s="58">
        <v>49098</v>
      </c>
      <c r="F11" s="57">
        <v>37058.2</v>
      </c>
      <c r="G11" s="34">
        <f t="shared" si="0"/>
        <v>75.47802354474723</v>
      </c>
      <c r="H11" s="34">
        <f t="shared" si="1"/>
        <v>85.42397104756635</v>
      </c>
      <c r="I11" s="28" t="s">
        <v>10</v>
      </c>
      <c r="J11" s="57">
        <v>14551.9</v>
      </c>
      <c r="K11" s="29">
        <v>17169</v>
      </c>
      <c r="L11" s="57">
        <v>12154</v>
      </c>
      <c r="M11" s="34">
        <f t="shared" si="2"/>
        <v>70.79037800687286</v>
      </c>
      <c r="N11" s="29">
        <f t="shared" si="3"/>
        <v>83.52173942921543</v>
      </c>
      <c r="O11" s="28" t="s">
        <v>10</v>
      </c>
    </row>
    <row r="12" spans="1:15" ht="36">
      <c r="A12" s="10">
        <v>6</v>
      </c>
      <c r="B12" s="13" t="s">
        <v>17</v>
      </c>
      <c r="C12" s="11" t="s">
        <v>3</v>
      </c>
      <c r="D12" s="59">
        <f>F12/101.6*100</f>
        <v>18240343.50393701</v>
      </c>
      <c r="E12" s="59">
        <v>20311868</v>
      </c>
      <c r="F12" s="59">
        <v>18532189</v>
      </c>
      <c r="G12" s="34">
        <f t="shared" si="0"/>
        <v>91.2382307722756</v>
      </c>
      <c r="H12" s="34">
        <f t="shared" si="1"/>
        <v>101.59999999999998</v>
      </c>
      <c r="I12" s="28" t="s">
        <v>10</v>
      </c>
      <c r="J12" s="59">
        <f>L12/101.4*100</f>
        <v>6698666.666666666</v>
      </c>
      <c r="K12" s="29">
        <v>6983196</v>
      </c>
      <c r="L12" s="59">
        <v>6792448</v>
      </c>
      <c r="M12" s="34">
        <f t="shared" si="2"/>
        <v>97.26847134177531</v>
      </c>
      <c r="N12" s="29">
        <f t="shared" si="3"/>
        <v>101.4</v>
      </c>
      <c r="O12" s="28" t="s">
        <v>10</v>
      </c>
    </row>
    <row r="13" spans="1:15" ht="12.75">
      <c r="A13" s="10"/>
      <c r="B13" s="15" t="s">
        <v>20</v>
      </c>
      <c r="C13" s="11" t="s">
        <v>3</v>
      </c>
      <c r="D13" s="60">
        <f>F13/108.4*100</f>
        <v>9009003.6900369</v>
      </c>
      <c r="E13" s="34">
        <v>10599424</v>
      </c>
      <c r="F13" s="60">
        <v>9765760</v>
      </c>
      <c r="G13" s="27">
        <f t="shared" si="0"/>
        <v>92.13481789199112</v>
      </c>
      <c r="H13" s="27">
        <f t="shared" si="1"/>
        <v>108.4</v>
      </c>
      <c r="I13" s="30" t="s">
        <v>10</v>
      </c>
      <c r="J13" s="60">
        <f>L13/109*100</f>
        <v>3127595.5963302753</v>
      </c>
      <c r="K13" s="61">
        <v>3709798</v>
      </c>
      <c r="L13" s="60">
        <v>3409079.2</v>
      </c>
      <c r="M13" s="27">
        <f t="shared" si="2"/>
        <v>91.89393061293364</v>
      </c>
      <c r="N13" s="27">
        <f t="shared" si="3"/>
        <v>109.00000000000001</v>
      </c>
      <c r="O13" s="30" t="s">
        <v>10</v>
      </c>
    </row>
    <row r="14" spans="1:15" ht="15" customHeight="1">
      <c r="A14" s="14">
        <v>8</v>
      </c>
      <c r="B14" s="15" t="s">
        <v>21</v>
      </c>
      <c r="C14" s="16" t="s">
        <v>9</v>
      </c>
      <c r="D14" s="27">
        <f>F14/107.3*100</f>
        <v>30995.992544268403</v>
      </c>
      <c r="E14" s="27"/>
      <c r="F14" s="27">
        <v>33258.7</v>
      </c>
      <c r="G14" s="27"/>
      <c r="H14" s="27">
        <f t="shared" si="1"/>
        <v>107.3</v>
      </c>
      <c r="I14" s="30" t="s">
        <v>10</v>
      </c>
      <c r="J14" s="27">
        <f>L14/108*100</f>
        <v>32271.48148148148</v>
      </c>
      <c r="K14" s="27"/>
      <c r="L14" s="27">
        <v>34853.2</v>
      </c>
      <c r="M14" s="27"/>
      <c r="N14" s="27">
        <f t="shared" si="3"/>
        <v>107.99999999999999</v>
      </c>
      <c r="O14" s="30" t="s">
        <v>10</v>
      </c>
    </row>
  </sheetData>
  <sheetProtection/>
  <mergeCells count="11">
    <mergeCell ref="B1:I1"/>
    <mergeCell ref="B2:I2"/>
    <mergeCell ref="G4:I4"/>
    <mergeCell ref="D5:D6"/>
    <mergeCell ref="E5:I5"/>
    <mergeCell ref="J5:J6"/>
    <mergeCell ref="K5:O5"/>
    <mergeCell ref="B3:I3"/>
    <mergeCell ref="A5:A6"/>
    <mergeCell ref="B5:B6"/>
    <mergeCell ref="C5:C6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Mari</cp:lastModifiedBy>
  <cp:lastPrinted>2019-11-01T12:36:03Z</cp:lastPrinted>
  <dcterms:created xsi:type="dcterms:W3CDTF">2004-03-01T05:53:33Z</dcterms:created>
  <dcterms:modified xsi:type="dcterms:W3CDTF">2020-06-17T05:57:27Z</dcterms:modified>
  <cp:category/>
  <cp:version/>
  <cp:contentType/>
  <cp:contentStatus/>
</cp:coreProperties>
</file>